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2755" windowHeight="7980"/>
  </bookViews>
  <sheets>
    <sheet name="Trust Fund Utilization_Q2 2022" sheetId="1" r:id="rId1"/>
  </sheets>
  <definedNames>
    <definedName name="_xlnm.Print_Area" localSheetId="0">'Trust Fund Utilization_Q2 2022'!$A$1:$I$31</definedName>
  </definedNames>
  <calcPr calcId="144525"/>
</workbook>
</file>

<file path=xl/calcChain.xml><?xml version="1.0" encoding="utf-8"?>
<calcChain xmlns="http://schemas.openxmlformats.org/spreadsheetml/2006/main">
  <c r="F12" i="1" l="1"/>
  <c r="G13" i="1"/>
  <c r="G14" i="1"/>
  <c r="G15" i="1"/>
  <c r="F15" i="1" s="1"/>
  <c r="G16" i="1"/>
  <c r="G17" i="1"/>
  <c r="F17" i="1" s="1"/>
  <c r="G18" i="1"/>
  <c r="E19" i="1"/>
  <c r="G19" i="1"/>
  <c r="C21" i="1"/>
  <c r="F18" i="1" l="1"/>
  <c r="F16" i="1"/>
</calcChain>
</file>

<file path=xl/sharedStrings.xml><?xml version="1.0" encoding="utf-8"?>
<sst xmlns="http://schemas.openxmlformats.org/spreadsheetml/2006/main" count="61" uniqueCount="51">
  <si>
    <t>We hereby certify that we have reviewed the contents and hereby attest to veracity and correctness of the data or information contained in this document.</t>
  </si>
  <si>
    <t>Brgy. Mayao Kanluran</t>
  </si>
  <si>
    <t>Improvement of MRF Operations</t>
  </si>
  <si>
    <t>Multi-purpose Evacuation Center</t>
  </si>
  <si>
    <t>Project Ongoing</t>
  </si>
  <si>
    <t>Brgy. Ibabang Talim</t>
  </si>
  <si>
    <t>Resettlement Housing Project</t>
  </si>
  <si>
    <t>Ongoing Settlement</t>
  </si>
  <si>
    <t>Brgy. Ilayang Dupay</t>
  </si>
  <si>
    <t>Concreting of Road</t>
  </si>
  <si>
    <t>Brgy. Talao-talao</t>
  </si>
  <si>
    <t>Lucena City Promenade by the Bay</t>
  </si>
  <si>
    <t>No target completion date</t>
  </si>
  <si>
    <t>Various Barangays</t>
  </si>
  <si>
    <t>Sustainable Livelihood Program</t>
  </si>
  <si>
    <t>Assistance for Don Victor Ville</t>
  </si>
  <si>
    <t>Bureau of Fire Station</t>
  </si>
  <si>
    <t>Fire Code Fees</t>
  </si>
  <si>
    <t>ECCD F1K</t>
  </si>
  <si>
    <t>Balance returned to DSWD</t>
  </si>
  <si>
    <t>12-31-18</t>
  </si>
  <si>
    <t>05-26-17</t>
  </si>
  <si>
    <t>Protective Services for People with Disability</t>
  </si>
  <si>
    <t>Harvesting Machines</t>
  </si>
  <si>
    <t>Completed</t>
  </si>
  <si>
    <t>04-24-22</t>
  </si>
  <si>
    <t>Supplemental Feeding Program</t>
  </si>
  <si>
    <t>if any</t>
  </si>
  <si>
    <t>Incurred to Date</t>
  </si>
  <si>
    <t>Completion</t>
  </si>
  <si>
    <t>Extentions,</t>
  </si>
  <si>
    <t xml:space="preserve">Total Cost </t>
  </si>
  <si>
    <t>% of</t>
  </si>
  <si>
    <t>Remarks</t>
  </si>
  <si>
    <t>No. of</t>
  </si>
  <si>
    <t>Project Status</t>
  </si>
  <si>
    <t>Target Completion Date</t>
  </si>
  <si>
    <t>Date Started</t>
  </si>
  <si>
    <t>Total Cost</t>
  </si>
  <si>
    <t>Location</t>
  </si>
  <si>
    <t>Program or Project</t>
  </si>
  <si>
    <r>
      <t xml:space="preserve">Province, City or Municipality: </t>
    </r>
    <r>
      <rPr>
        <u/>
        <sz val="11"/>
        <color theme="1"/>
        <rFont val="Calibri"/>
        <family val="2"/>
        <scheme val="minor"/>
      </rPr>
      <t>Lucena City</t>
    </r>
  </si>
  <si>
    <t>FOR THE SECOND QUARTER, CY 2022</t>
  </si>
  <si>
    <t>CONSOLIDATED QUARTERLY REPORT ON GOVERNMENT PROJECTS, PROGRAMS or ACTIVITIES</t>
  </si>
  <si>
    <t>EDP Form 6 - Trust Fund Utilization Report</t>
  </si>
  <si>
    <t>(Sgd.) ROSALINA M. CASTILLO</t>
  </si>
  <si>
    <t>(Sgd.) ELLA MICHELLE T. AZAGRA</t>
  </si>
  <si>
    <t xml:space="preserve">               Acting City Accountant</t>
  </si>
  <si>
    <t xml:space="preserve">              City Budget Officer</t>
  </si>
  <si>
    <t>(Sgd.) RODERICK A. ALCALA</t>
  </si>
  <si>
    <t xml:space="preserve">                  City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</si>
</sst>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mm\-dd\-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8" fillId="0" borderId="0"/>
  </cellStyleXfs>
  <cellXfs count="36">
    <xf numFmtId="0" fontId="0" fillId="0" borderId="0" xfId="0"/>
    <xf numFmtId="0" fontId="1" fillId="0" borderId="0" xfId="1"/>
    <xf numFmtId="0" fontId="1" fillId="0" borderId="0" xfId="1" applyAlignment="1"/>
    <xf numFmtId="0" fontId="3" fillId="0" borderId="0" xfId="1" applyFont="1" applyBorder="1" applyAlignment="1"/>
    <xf numFmtId="0" fontId="3" fillId="0" borderId="0" xfId="1" applyFont="1"/>
    <xf numFmtId="164" fontId="1" fillId="0" borderId="0" xfId="1" applyNumberFormat="1"/>
    <xf numFmtId="0" fontId="1" fillId="0" borderId="1" xfId="1" applyBorder="1"/>
    <xf numFmtId="164" fontId="0" fillId="0" borderId="1" xfId="2" applyFont="1" applyBorder="1"/>
    <xf numFmtId="9" fontId="0" fillId="0" borderId="1" xfId="3" applyNumberFormat="1" applyFont="1" applyBorder="1" applyAlignment="1">
      <alignment horizontal="center"/>
    </xf>
    <xf numFmtId="0" fontId="1" fillId="0" borderId="1" xfId="1" quotePrefix="1" applyBorder="1" applyAlignment="1">
      <alignment horizontal="center"/>
    </xf>
    <xf numFmtId="14" fontId="1" fillId="0" borderId="1" xfId="1" quotePrefix="1" applyNumberFormat="1" applyFont="1" applyBorder="1" applyAlignment="1">
      <alignment horizontal="center"/>
    </xf>
    <xf numFmtId="165" fontId="5" fillId="0" borderId="1" xfId="4" applyNumberFormat="1" applyFont="1" applyBorder="1" applyAlignment="1">
      <alignment horizontal="center"/>
    </xf>
    <xf numFmtId="164" fontId="0" fillId="0" borderId="1" xfId="2" applyFont="1" applyFill="1" applyBorder="1"/>
    <xf numFmtId="9" fontId="0" fillId="0" borderId="1" xfId="3" applyNumberFormat="1" applyFont="1" applyFill="1" applyBorder="1" applyAlignment="1">
      <alignment horizontal="center"/>
    </xf>
    <xf numFmtId="165" fontId="1" fillId="0" borderId="1" xfId="1" quotePrefix="1" applyNumberFormat="1" applyBorder="1" applyAlignment="1">
      <alignment horizontal="center"/>
    </xf>
    <xf numFmtId="10" fontId="0" fillId="0" borderId="1" xfId="3" applyNumberFormat="1" applyFont="1" applyBorder="1" applyAlignment="1">
      <alignment horizontal="center"/>
    </xf>
    <xf numFmtId="17" fontId="1" fillId="0" borderId="0" xfId="1" applyNumberFormat="1"/>
    <xf numFmtId="14" fontId="1" fillId="0" borderId="1" xfId="1" quotePrefix="1" applyNumberFormat="1" applyBorder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4" xfId="1" applyBorder="1" applyAlignment="1">
      <alignment horizontal="center" wrapText="1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1" applyFont="1"/>
    <xf numFmtId="0" fontId="0" fillId="0" borderId="0" xfId="1" applyFont="1" applyAlignment="1"/>
  </cellXfs>
  <cellStyles count="10">
    <cellStyle name="Comma 2" xfId="2"/>
    <cellStyle name="Comma 3" xfId="5"/>
    <cellStyle name="Comma 4" xfId="6"/>
    <cellStyle name="Comma 5" xfId="7"/>
    <cellStyle name="Normal" xfId="0" builtinId="0"/>
    <cellStyle name="Normal 2" xfId="1"/>
    <cellStyle name="Normal 2 2" xfId="4"/>
    <cellStyle name="Normal 3" xfId="8"/>
    <cellStyle name="Normal 4" xfId="9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5" zoomScaleNormal="100" workbookViewId="0">
      <selection activeCell="A40" sqref="A40"/>
    </sheetView>
  </sheetViews>
  <sheetFormatPr defaultRowHeight="15" x14ac:dyDescent="0.25"/>
  <cols>
    <col min="1" max="1" width="36.5703125" style="1" customWidth="1"/>
    <col min="2" max="2" width="18.7109375" style="1" customWidth="1"/>
    <col min="3" max="3" width="14.5703125" style="1" customWidth="1"/>
    <col min="4" max="5" width="11.140625" style="1" customWidth="1"/>
    <col min="6" max="6" width="11.5703125" style="1" customWidth="1"/>
    <col min="7" max="7" width="16.28515625" style="1" customWidth="1"/>
    <col min="8" max="8" width="10.85546875" style="1" customWidth="1"/>
    <col min="9" max="9" width="24.42578125" style="1" bestFit="1" customWidth="1"/>
    <col min="10" max="10" width="20.28515625" style="1" customWidth="1"/>
    <col min="11" max="11" width="14.28515625" style="1" bestFit="1" customWidth="1"/>
    <col min="12" max="16384" width="9.140625" style="1"/>
  </cols>
  <sheetData>
    <row r="1" spans="1:11" x14ac:dyDescent="0.25">
      <c r="A1" s="2" t="s">
        <v>44</v>
      </c>
      <c r="B1" s="2"/>
      <c r="C1" s="2"/>
      <c r="D1" s="2"/>
      <c r="E1" s="2"/>
      <c r="F1" s="2"/>
      <c r="G1" s="2"/>
      <c r="H1" s="2"/>
      <c r="I1" s="2"/>
    </row>
    <row r="3" spans="1:11" x14ac:dyDescent="0.25">
      <c r="A3" s="33" t="s">
        <v>43</v>
      </c>
      <c r="B3" s="33"/>
      <c r="C3" s="33"/>
      <c r="D3" s="33"/>
      <c r="E3" s="33"/>
      <c r="F3" s="33"/>
      <c r="G3" s="33"/>
      <c r="H3" s="33"/>
      <c r="I3" s="33"/>
    </row>
    <row r="4" spans="1:11" x14ac:dyDescent="0.25">
      <c r="A4" s="33" t="s">
        <v>42</v>
      </c>
      <c r="B4" s="33"/>
      <c r="C4" s="33"/>
      <c r="D4" s="33"/>
      <c r="E4" s="33"/>
      <c r="F4" s="33"/>
      <c r="G4" s="33"/>
      <c r="H4" s="33"/>
      <c r="I4" s="33"/>
    </row>
    <row r="6" spans="1:11" x14ac:dyDescent="0.25">
      <c r="A6" s="1" t="s">
        <v>41</v>
      </c>
    </row>
    <row r="8" spans="1:11" x14ac:dyDescent="0.25">
      <c r="A8" s="32"/>
      <c r="B8" s="32"/>
    </row>
    <row r="9" spans="1:11" x14ac:dyDescent="0.25">
      <c r="A9" s="31" t="s">
        <v>40</v>
      </c>
      <c r="B9" s="31" t="s">
        <v>39</v>
      </c>
      <c r="C9" s="31" t="s">
        <v>38</v>
      </c>
      <c r="D9" s="27" t="s">
        <v>37</v>
      </c>
      <c r="E9" s="30" t="s">
        <v>36</v>
      </c>
      <c r="F9" s="29" t="s">
        <v>35</v>
      </c>
      <c r="G9" s="28"/>
      <c r="H9" s="24" t="s">
        <v>34</v>
      </c>
      <c r="I9" s="27" t="s">
        <v>33</v>
      </c>
    </row>
    <row r="10" spans="1:11" ht="15" customHeight="1" x14ac:dyDescent="0.25">
      <c r="A10" s="26"/>
      <c r="B10" s="26"/>
      <c r="C10" s="26"/>
      <c r="D10" s="22"/>
      <c r="E10" s="25"/>
      <c r="F10" s="24" t="s">
        <v>32</v>
      </c>
      <c r="G10" s="24" t="s">
        <v>31</v>
      </c>
      <c r="H10" s="23" t="s">
        <v>30</v>
      </c>
      <c r="I10" s="22"/>
    </row>
    <row r="11" spans="1:11" x14ac:dyDescent="0.25">
      <c r="A11" s="21"/>
      <c r="B11" s="21"/>
      <c r="C11" s="21"/>
      <c r="D11" s="18"/>
      <c r="E11" s="20"/>
      <c r="F11" s="19" t="s">
        <v>29</v>
      </c>
      <c r="G11" s="19" t="s">
        <v>28</v>
      </c>
      <c r="H11" s="19" t="s">
        <v>27</v>
      </c>
      <c r="I11" s="18"/>
    </row>
    <row r="12" spans="1:11" x14ac:dyDescent="0.25">
      <c r="A12" s="6" t="s">
        <v>26</v>
      </c>
      <c r="B12" s="6" t="s">
        <v>13</v>
      </c>
      <c r="C12" s="7">
        <v>6300000</v>
      </c>
      <c r="D12" s="11">
        <v>44606</v>
      </c>
      <c r="E12" s="9" t="s">
        <v>25</v>
      </c>
      <c r="F12" s="8">
        <f>G12/C12</f>
        <v>1</v>
      </c>
      <c r="G12" s="7">
        <v>6300000</v>
      </c>
      <c r="H12" s="6"/>
      <c r="I12" s="6" t="s">
        <v>24</v>
      </c>
      <c r="K12" s="5"/>
    </row>
    <row r="13" spans="1:11" hidden="1" x14ac:dyDescent="0.25">
      <c r="A13" s="6" t="s">
        <v>23</v>
      </c>
      <c r="B13" s="6" t="s">
        <v>13</v>
      </c>
      <c r="C13" s="7">
        <v>2500000</v>
      </c>
      <c r="D13" s="11">
        <v>43082</v>
      </c>
      <c r="E13" s="9" t="s">
        <v>20</v>
      </c>
      <c r="F13" s="15">
        <v>1</v>
      </c>
      <c r="G13" s="7">
        <f>C13-430800</f>
        <v>2069200</v>
      </c>
      <c r="H13" s="6"/>
      <c r="I13" s="6"/>
      <c r="K13" s="5"/>
    </row>
    <row r="14" spans="1:11" hidden="1" x14ac:dyDescent="0.25">
      <c r="A14" s="6" t="s">
        <v>22</v>
      </c>
      <c r="B14" s="6"/>
      <c r="C14" s="7">
        <v>3000000</v>
      </c>
      <c r="D14" s="11" t="s">
        <v>21</v>
      </c>
      <c r="E14" s="17" t="s">
        <v>20</v>
      </c>
      <c r="F14" s="15">
        <v>1</v>
      </c>
      <c r="G14" s="7">
        <f>C14-210476</f>
        <v>2789524</v>
      </c>
      <c r="H14" s="6"/>
      <c r="I14" s="6" t="s">
        <v>19</v>
      </c>
      <c r="K14" s="5"/>
    </row>
    <row r="15" spans="1:11" x14ac:dyDescent="0.25">
      <c r="A15" s="6" t="s">
        <v>18</v>
      </c>
      <c r="B15" s="6" t="s">
        <v>13</v>
      </c>
      <c r="C15" s="7">
        <v>1153250</v>
      </c>
      <c r="D15" s="11">
        <v>43524</v>
      </c>
      <c r="E15" s="17"/>
      <c r="F15" s="8">
        <f>G15/C15</f>
        <v>0.95691107738998482</v>
      </c>
      <c r="G15" s="7">
        <f>5805+1097752.7</f>
        <v>1103557.7</v>
      </c>
      <c r="H15" s="6"/>
      <c r="I15" s="6" t="s">
        <v>12</v>
      </c>
      <c r="K15" s="5"/>
    </row>
    <row r="16" spans="1:11" x14ac:dyDescent="0.25">
      <c r="A16" s="6" t="s">
        <v>17</v>
      </c>
      <c r="B16" s="6" t="s">
        <v>16</v>
      </c>
      <c r="C16" s="7">
        <v>2091710.14</v>
      </c>
      <c r="D16" s="11">
        <v>43281</v>
      </c>
      <c r="E16" s="17"/>
      <c r="F16" s="15">
        <f>G16/C16</f>
        <v>0.96203636513422464</v>
      </c>
      <c r="G16" s="7">
        <f>C16-79408.92</f>
        <v>2012301.22</v>
      </c>
      <c r="H16" s="6"/>
      <c r="I16" s="6" t="s">
        <v>12</v>
      </c>
      <c r="K16" s="5"/>
    </row>
    <row r="17" spans="1:11" x14ac:dyDescent="0.25">
      <c r="A17" s="6" t="s">
        <v>15</v>
      </c>
      <c r="B17" s="6" t="s">
        <v>1</v>
      </c>
      <c r="C17" s="7">
        <v>12000000</v>
      </c>
      <c r="D17" s="11">
        <v>43325</v>
      </c>
      <c r="E17" s="9"/>
      <c r="F17" s="8">
        <f>G17/C17</f>
        <v>1</v>
      </c>
      <c r="G17" s="7">
        <f>8474794.02+444300+488600+310950+671600+452600+452600+438000+266555.98</f>
        <v>12000000</v>
      </c>
      <c r="H17" s="6"/>
      <c r="I17" s="6" t="s">
        <v>4</v>
      </c>
      <c r="J17" s="16"/>
      <c r="K17" s="5"/>
    </row>
    <row r="18" spans="1:11" x14ac:dyDescent="0.25">
      <c r="A18" s="6" t="s">
        <v>14</v>
      </c>
      <c r="B18" s="6" t="s">
        <v>13</v>
      </c>
      <c r="C18" s="7">
        <v>5117316</v>
      </c>
      <c r="D18" s="11">
        <v>43452</v>
      </c>
      <c r="E18" s="9"/>
      <c r="F18" s="15">
        <f>G18/C18</f>
        <v>0.25774644364350374</v>
      </c>
      <c r="G18" s="7">
        <f>5700+46500+228950+356820+171000+510000</f>
        <v>1318970</v>
      </c>
      <c r="H18" s="6"/>
      <c r="I18" s="6" t="s">
        <v>12</v>
      </c>
      <c r="K18" s="5"/>
    </row>
    <row r="19" spans="1:11" x14ac:dyDescent="0.25">
      <c r="A19" s="6" t="s">
        <v>11</v>
      </c>
      <c r="B19" s="6" t="s">
        <v>10</v>
      </c>
      <c r="C19" s="7">
        <v>17113228.170000002</v>
      </c>
      <c r="D19" s="11">
        <v>44484</v>
      </c>
      <c r="E19" s="14">
        <f>D19+270-1</f>
        <v>44753</v>
      </c>
      <c r="F19" s="15">
        <v>0.80020000000000002</v>
      </c>
      <c r="G19" s="7">
        <f>2566230.23+9458932.16+2175383.81</f>
        <v>14200546.200000001</v>
      </c>
      <c r="H19" s="6"/>
      <c r="I19" s="6" t="s">
        <v>4</v>
      </c>
      <c r="K19" s="5"/>
    </row>
    <row r="20" spans="1:11" x14ac:dyDescent="0.25">
      <c r="A20" s="6" t="s">
        <v>9</v>
      </c>
      <c r="B20" s="6" t="s">
        <v>8</v>
      </c>
      <c r="C20" s="7">
        <v>15000000</v>
      </c>
      <c r="D20" s="11"/>
      <c r="E20" s="9"/>
      <c r="F20" s="8">
        <v>0</v>
      </c>
      <c r="G20" s="7">
        <v>0</v>
      </c>
      <c r="H20" s="6"/>
      <c r="I20" s="6" t="s">
        <v>7</v>
      </c>
      <c r="K20" s="5"/>
    </row>
    <row r="21" spans="1:11" x14ac:dyDescent="0.25">
      <c r="A21" s="6" t="s">
        <v>6</v>
      </c>
      <c r="B21" s="6" t="s">
        <v>5</v>
      </c>
      <c r="C21" s="7">
        <f>12076963+2394995+6818044</f>
        <v>21290002</v>
      </c>
      <c r="D21" s="11">
        <v>44635</v>
      </c>
      <c r="E21" s="14">
        <v>45364</v>
      </c>
      <c r="F21" s="13">
        <v>0</v>
      </c>
      <c r="G21" s="12">
        <v>3190622.9</v>
      </c>
      <c r="H21" s="6"/>
      <c r="I21" s="6" t="s">
        <v>4</v>
      </c>
      <c r="K21" s="5"/>
    </row>
    <row r="22" spans="1:11" x14ac:dyDescent="0.25">
      <c r="A22" s="6" t="s">
        <v>3</v>
      </c>
      <c r="B22" s="6" t="s">
        <v>1</v>
      </c>
      <c r="C22" s="7">
        <v>25000000</v>
      </c>
      <c r="D22" s="11"/>
      <c r="E22" s="9"/>
      <c r="F22" s="8">
        <v>0</v>
      </c>
      <c r="G22" s="7">
        <v>0</v>
      </c>
      <c r="H22" s="6"/>
      <c r="I22" s="6"/>
      <c r="K22" s="5"/>
    </row>
    <row r="23" spans="1:11" x14ac:dyDescent="0.25">
      <c r="A23" s="6" t="s">
        <v>2</v>
      </c>
      <c r="B23" s="6" t="s">
        <v>1</v>
      </c>
      <c r="C23" s="7">
        <v>150000</v>
      </c>
      <c r="D23" s="10"/>
      <c r="E23" s="9"/>
      <c r="F23" s="8">
        <v>0</v>
      </c>
      <c r="G23" s="7">
        <v>0</v>
      </c>
      <c r="H23" s="6"/>
      <c r="I23" s="6"/>
      <c r="K23" s="5"/>
    </row>
    <row r="25" spans="1:11" x14ac:dyDescent="0.25">
      <c r="A25" s="1" t="s">
        <v>0</v>
      </c>
    </row>
    <row r="27" spans="1:11" x14ac:dyDescent="0.25">
      <c r="G27" s="5"/>
    </row>
    <row r="30" spans="1:11" x14ac:dyDescent="0.25">
      <c r="A30" s="4" t="s">
        <v>45</v>
      </c>
      <c r="C30" s="4" t="s">
        <v>46</v>
      </c>
      <c r="D30" s="4"/>
      <c r="H30" s="3" t="s">
        <v>49</v>
      </c>
      <c r="I30" s="3"/>
    </row>
    <row r="31" spans="1:11" x14ac:dyDescent="0.25">
      <c r="A31" s="34" t="s">
        <v>48</v>
      </c>
      <c r="C31" s="34" t="s">
        <v>47</v>
      </c>
      <c r="H31" s="35" t="s">
        <v>50</v>
      </c>
      <c r="I31" s="2"/>
    </row>
  </sheetData>
  <sheetProtection password="F3E7" sheet="1" objects="1" scenarios="1" selectLockedCells="1" selectUnlockedCells="1"/>
  <mergeCells count="9">
    <mergeCell ref="A3:I3"/>
    <mergeCell ref="A4:I4"/>
    <mergeCell ref="A9:A11"/>
    <mergeCell ref="B9:B11"/>
    <mergeCell ref="C9:C11"/>
    <mergeCell ref="D9:D11"/>
    <mergeCell ref="E9:E11"/>
    <mergeCell ref="F9:G9"/>
    <mergeCell ref="I9:I11"/>
  </mergeCells>
  <pageMargins left="0.45" right="0" top="0.5" bottom="0.2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 Fund Utilization_Q2 2022</vt:lpstr>
      <vt:lpstr>'Trust Fund Utilization_Q2 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</dc:creator>
  <cp:lastModifiedBy>Allan</cp:lastModifiedBy>
  <dcterms:created xsi:type="dcterms:W3CDTF">2022-08-02T06:37:02Z</dcterms:created>
  <dcterms:modified xsi:type="dcterms:W3CDTF">2022-08-02T06:40:41Z</dcterms:modified>
</cp:coreProperties>
</file>